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травень" sheetId="1" r:id="rId1"/>
  </sheets>
  <definedNames>
    <definedName name="_xlnm.Print_Titles" localSheetId="0">'травень'!$17:$19</definedName>
  </definedNames>
  <calcPr fullCalcOnLoad="1"/>
</workbook>
</file>

<file path=xl/sharedStrings.xml><?xml version="1.0" encoding="utf-8"?>
<sst xmlns="http://schemas.openxmlformats.org/spreadsheetml/2006/main" count="115" uniqueCount="113">
  <si>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</si>
  <si>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</si>
  <si>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</si>
  <si>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</si>
  <si>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</si>
  <si>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</si>
  <si>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</si>
  <si>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</si>
  <si>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</si>
  <si>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</si>
  <si>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</si>
  <si>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</si>
  <si>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</si>
  <si>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</si>
  <si>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</si>
  <si>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</si>
  <si>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</si>
  <si>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</si>
  <si>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</si>
  <si>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</si>
  <si>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</si>
  <si>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</si>
  <si>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</si>
  <si>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</si>
  <si>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</si>
  <si>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</si>
  <si>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</si>
  <si>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</si>
  <si>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</si>
  <si>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</si>
  <si>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</si>
  <si>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</si>
  <si>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</si>
  <si>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</si>
  <si>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</si>
  <si>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</si>
  <si>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</si>
  <si>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</si>
  <si>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</si>
  <si>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</si>
  <si>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</si>
  <si>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</si>
  <si>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</si>
  <si>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</si>
  <si>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</si>
  <si>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</si>
  <si>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</si>
  <si>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</si>
  <si>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</si>
  <si>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</si>
  <si>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</si>
  <si>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</si>
  <si>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</si>
  <si>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</si>
  <si>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</si>
  <si>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</si>
  <si>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</si>
  <si>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</si>
  <si>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</si>
  <si>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</si>
  <si>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</si>
  <si>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</si>
  <si>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</si>
  <si>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</si>
  <si>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</si>
  <si>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</si>
  <si>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</si>
  <si>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</si>
  <si>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</si>
  <si>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</si>
  <si>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</si>
  <si>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</si>
  <si>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</si>
  <si>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</si>
  <si>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</si>
  <si>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</si>
  <si>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</si>
  <si>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</si>
  <si>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</si>
  <si>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</si>
  <si>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</si>
  <si>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Нетішинської міської ради VIIІ скликання</t>
  </si>
  <si>
    <t>Іван РОМАНЮК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</si>
  <si>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</si>
  <si>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</si>
  <si>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</si>
  <si>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</si>
  <si>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</si>
  <si>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</si>
  <si>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</si>
  <si>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</si>
  <si>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</si>
  <si>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</si>
  <si>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</si>
  <si>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</si>
  <si>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</si>
  <si>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</si>
  <si>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</si>
  <si>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Доходи бюджету Нетішинської міської територіальної громади на 2023 рік</t>
  </si>
  <si>
    <t xml:space="preserve">Нетішинської міської ради VIIІ скликання </t>
  </si>
  <si>
    <t xml:space="preserve">"Про внесення змін до бюджету Нетішинської   
</t>
  </si>
  <si>
    <t xml:space="preserve">до рішення тридцять другої сесії </t>
  </si>
  <si>
    <t>територіальної громади на 2023 рік"</t>
  </si>
  <si>
    <t>23.12.2022 № 32/1595</t>
  </si>
  <si>
    <t>міської територіальної громади на 2023 рік"</t>
  </si>
  <si>
    <t>"Про бюджет Нетішинської міської     
територіальної громади на 2022 рік</t>
  </si>
  <si>
    <t>(у редакції рішення тридцять _______  сесії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</si>
  <si>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</si>
  <si>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</si>
  <si>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</si>
  <si>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</si>
  <si>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</si>
  <si>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03.05.2023 №   /        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</si>
</sst>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NumberFormat="1" applyFont="1" applyFill="1" applyAlignment="1" applyProtection="1">
      <alignment/>
      <protection/>
    </xf>
    <xf numFmtId="4" fontId="5" fillId="0" borderId="0" xfId="54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10" xfId="42" applyFont="1" applyBorder="1" applyAlignment="1" applyProtection="1">
      <alignment horizontal="justify" vertical="top" wrapText="1"/>
      <protection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1" fillId="0" borderId="10" xfId="53" applyFont="1" applyBorder="1" applyAlignment="1">
      <alignment vertical="center"/>
      <protection/>
    </xf>
    <xf numFmtId="0" fontId="31" fillId="0" borderId="10" xfId="53" applyFont="1" applyBorder="1" applyAlignment="1">
      <alignment horizontal="justify" vertical="center" wrapText="1"/>
      <protection/>
    </xf>
    <xf numFmtId="0" fontId="32" fillId="0" borderId="10" xfId="53" applyFont="1" applyBorder="1" applyAlignment="1">
      <alignment vertical="center"/>
      <protection/>
    </xf>
    <xf numFmtId="0" fontId="32" fillId="0" borderId="10" xfId="53" applyFont="1" applyBorder="1" applyAlignment="1">
      <alignment horizontal="justify" vertical="center" wrapText="1"/>
      <protection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I112" sqref="I112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63</v>
      </c>
      <c r="D1" s="3"/>
      <c r="E1" s="3"/>
    </row>
    <row r="2" ht="15.75" customHeight="1">
      <c r="C2" s="34" t="s">
        <v>101</v>
      </c>
    </row>
    <row r="3" ht="15.75" customHeight="1">
      <c r="C3" s="34" t="s">
        <v>99</v>
      </c>
    </row>
    <row r="4" spans="3:6" ht="15.75" customHeight="1">
      <c r="C4" s="48" t="s">
        <v>105</v>
      </c>
      <c r="D4" s="49"/>
      <c r="E4" s="49"/>
      <c r="F4" s="49"/>
    </row>
    <row r="5" spans="3:6" ht="15.75" customHeight="1">
      <c r="C5" s="48" t="s">
        <v>102</v>
      </c>
      <c r="D5" s="49"/>
      <c r="E5" s="49"/>
      <c r="F5" s="49"/>
    </row>
    <row r="6" ht="15.75" customHeight="1">
      <c r="C6" s="34" t="s">
        <v>103</v>
      </c>
    </row>
    <row r="7" ht="15.75" customHeight="1">
      <c r="C7" s="34" t="s">
        <v>106</v>
      </c>
    </row>
    <row r="8" spans="3:6" ht="15.75" customHeight="1">
      <c r="C8" s="48" t="s">
        <v>81</v>
      </c>
      <c r="D8" s="49"/>
      <c r="E8" s="49"/>
      <c r="F8" s="49"/>
    </row>
    <row r="9" spans="3:6" ht="15.75" customHeight="1">
      <c r="C9" s="48" t="s">
        <v>100</v>
      </c>
      <c r="D9" s="49"/>
      <c r="E9" s="49"/>
      <c r="F9" s="49"/>
    </row>
    <row r="10" spans="3:6" ht="15.75" customHeight="1">
      <c r="C10" s="48" t="s">
        <v>104</v>
      </c>
      <c r="D10" s="49"/>
      <c r="E10" s="49"/>
      <c r="F10" s="49"/>
    </row>
    <row r="11" spans="3:6" ht="15.75" customHeight="1">
      <c r="C11" s="34" t="s">
        <v>112</v>
      </c>
      <c r="D11" s="35"/>
      <c r="E11" s="35"/>
      <c r="F11" s="35"/>
    </row>
    <row r="12" spans="3:6" ht="18.75">
      <c r="C12" s="34"/>
      <c r="D12" s="35"/>
      <c r="E12" s="35"/>
      <c r="F12" s="35"/>
    </row>
    <row r="13" spans="1:6" ht="18.75">
      <c r="A13" s="50" t="s">
        <v>98</v>
      </c>
      <c r="B13" s="51"/>
      <c r="C13" s="51"/>
      <c r="D13" s="51"/>
      <c r="E13" s="51"/>
      <c r="F13" s="51"/>
    </row>
    <row r="14" spans="1:6" ht="15.75">
      <c r="A14" s="44">
        <v>2254600000</v>
      </c>
      <c r="B14" s="44"/>
      <c r="C14" s="27"/>
      <c r="D14" s="27"/>
      <c r="E14" s="27"/>
      <c r="F14" s="27"/>
    </row>
    <row r="15" spans="1:6" ht="15.75">
      <c r="A15" s="45" t="s">
        <v>80</v>
      </c>
      <c r="B15" s="45"/>
      <c r="C15" s="27"/>
      <c r="D15" s="27"/>
      <c r="E15" s="27"/>
      <c r="F15" s="27"/>
    </row>
    <row r="16" ht="12.75">
      <c r="F16" s="2" t="s">
        <v>83</v>
      </c>
    </row>
    <row r="17" spans="1:6" s="11" customFormat="1" ht="15.75">
      <c r="A17" s="42" t="s">
        <v>0</v>
      </c>
      <c r="B17" s="42" t="s">
        <v>1</v>
      </c>
      <c r="C17" s="43" t="s">
        <v>72</v>
      </c>
      <c r="D17" s="42" t="s">
        <v>2</v>
      </c>
      <c r="E17" s="42" t="s">
        <v>3</v>
      </c>
      <c r="F17" s="42"/>
    </row>
    <row r="18" spans="1:6" s="11" customFormat="1" ht="15.75">
      <c r="A18" s="42"/>
      <c r="B18" s="42"/>
      <c r="C18" s="42"/>
      <c r="D18" s="42"/>
      <c r="E18" s="42" t="s">
        <v>73</v>
      </c>
      <c r="F18" s="42" t="s">
        <v>74</v>
      </c>
    </row>
    <row r="19" spans="1:6" s="11" customFormat="1" ht="31.5" customHeight="1">
      <c r="A19" s="42"/>
      <c r="B19" s="42"/>
      <c r="C19" s="42"/>
      <c r="D19" s="42"/>
      <c r="E19" s="42"/>
      <c r="F19" s="42"/>
    </row>
    <row r="20" spans="1:6" s="11" customFormat="1" ht="15.75">
      <c r="A20" s="9">
        <v>1</v>
      </c>
      <c r="B20" s="9">
        <v>2</v>
      </c>
      <c r="C20" s="10">
        <v>3</v>
      </c>
      <c r="D20" s="9">
        <v>4</v>
      </c>
      <c r="E20" s="9">
        <v>5</v>
      </c>
      <c r="F20" s="9">
        <v>6</v>
      </c>
    </row>
    <row r="21" spans="1:6" s="11" customFormat="1" ht="15.75">
      <c r="A21" s="12">
        <v>10000000</v>
      </c>
      <c r="B21" s="13" t="s">
        <v>4</v>
      </c>
      <c r="C21" s="14">
        <f aca="true" t="shared" si="0" ref="C21:C65">D21+E21</f>
        <v>478099200</v>
      </c>
      <c r="D21" s="15">
        <f>D22+D38+D46+D63+D30</f>
        <v>477935700</v>
      </c>
      <c r="E21" s="15">
        <f>E22+E38+E46+E63</f>
        <v>163500</v>
      </c>
      <c r="F21" s="15">
        <f>F22+F38+F46+F63</f>
        <v>0</v>
      </c>
    </row>
    <row r="22" spans="1:6" s="11" customFormat="1" ht="47.25">
      <c r="A22" s="12">
        <v>11000000</v>
      </c>
      <c r="B22" s="13" t="s">
        <v>5</v>
      </c>
      <c r="C22" s="14">
        <f t="shared" si="0"/>
        <v>402166400</v>
      </c>
      <c r="D22" s="15">
        <f>D23+D28</f>
        <v>402166400</v>
      </c>
      <c r="E22" s="15">
        <f>E23+E28</f>
        <v>0</v>
      </c>
      <c r="F22" s="15">
        <f>F23+F28</f>
        <v>0</v>
      </c>
    </row>
    <row r="23" spans="1:6" s="11" customFormat="1" ht="31.5">
      <c r="A23" s="12">
        <v>11010000</v>
      </c>
      <c r="B23" s="13" t="s">
        <v>6</v>
      </c>
      <c r="C23" s="14">
        <f t="shared" si="0"/>
        <v>401852400</v>
      </c>
      <c r="D23" s="15">
        <f>SUM(D24:D27)</f>
        <v>401852400</v>
      </c>
      <c r="E23" s="15">
        <f>SUM(E24:E27)</f>
        <v>0</v>
      </c>
      <c r="F23" s="15">
        <f>SUM(F24:F27)</f>
        <v>0</v>
      </c>
    </row>
    <row r="24" spans="1:6" s="11" customFormat="1" ht="63">
      <c r="A24" s="16">
        <v>11010100</v>
      </c>
      <c r="B24" s="17" t="s">
        <v>7</v>
      </c>
      <c r="C24" s="18">
        <f t="shared" si="0"/>
        <v>374652400</v>
      </c>
      <c r="D24" s="19">
        <v>374652400</v>
      </c>
      <c r="E24" s="19">
        <v>0</v>
      </c>
      <c r="F24" s="19">
        <v>0</v>
      </c>
    </row>
    <row r="25" spans="1:6" s="11" customFormat="1" ht="94.5" customHeight="1">
      <c r="A25" s="16">
        <v>11010200</v>
      </c>
      <c r="B25" s="17" t="s">
        <v>8</v>
      </c>
      <c r="C25" s="18">
        <f t="shared" si="0"/>
        <v>24000000</v>
      </c>
      <c r="D25" s="19">
        <v>24000000</v>
      </c>
      <c r="E25" s="19">
        <v>0</v>
      </c>
      <c r="F25" s="19">
        <v>0</v>
      </c>
    </row>
    <row r="26" spans="1:6" s="11" customFormat="1" ht="63">
      <c r="A26" s="16">
        <v>11010400</v>
      </c>
      <c r="B26" s="17" t="s">
        <v>9</v>
      </c>
      <c r="C26" s="18">
        <f t="shared" si="0"/>
        <v>2000000</v>
      </c>
      <c r="D26" s="19">
        <v>2000000</v>
      </c>
      <c r="E26" s="19">
        <v>0</v>
      </c>
      <c r="F26" s="19">
        <v>0</v>
      </c>
    </row>
    <row r="27" spans="1:6" s="11" customFormat="1" ht="47.25">
      <c r="A27" s="16">
        <v>11010500</v>
      </c>
      <c r="B27" s="17" t="s">
        <v>10</v>
      </c>
      <c r="C27" s="18">
        <f t="shared" si="0"/>
        <v>1200000</v>
      </c>
      <c r="D27" s="19">
        <v>1200000</v>
      </c>
      <c r="E27" s="19">
        <v>0</v>
      </c>
      <c r="F27" s="19">
        <v>0</v>
      </c>
    </row>
    <row r="28" spans="1:6" s="11" customFormat="1" ht="15.75">
      <c r="A28" s="12">
        <v>11020000</v>
      </c>
      <c r="B28" s="13" t="s">
        <v>11</v>
      </c>
      <c r="C28" s="14">
        <f t="shared" si="0"/>
        <v>314000</v>
      </c>
      <c r="D28" s="15">
        <f>D29</f>
        <v>314000</v>
      </c>
      <c r="E28" s="15">
        <f>E29</f>
        <v>0</v>
      </c>
      <c r="F28" s="15">
        <f>F29</f>
        <v>0</v>
      </c>
    </row>
    <row r="29" spans="1:6" s="11" customFormat="1" ht="47.25">
      <c r="A29" s="16">
        <v>11020200</v>
      </c>
      <c r="B29" s="17" t="s">
        <v>12</v>
      </c>
      <c r="C29" s="18">
        <f t="shared" si="0"/>
        <v>314000</v>
      </c>
      <c r="D29" s="19">
        <v>314000</v>
      </c>
      <c r="E29" s="19">
        <v>0</v>
      </c>
      <c r="F29" s="19">
        <v>0</v>
      </c>
    </row>
    <row r="30" spans="1:6" s="11" customFormat="1" ht="47.25">
      <c r="A30" s="12">
        <v>13000000</v>
      </c>
      <c r="B30" s="13" t="s">
        <v>61</v>
      </c>
      <c r="C30" s="14">
        <f t="shared" si="0"/>
        <v>760400</v>
      </c>
      <c r="D30" s="15">
        <f>+D31+D34+D36</f>
        <v>760400</v>
      </c>
      <c r="E30" s="15">
        <f>+E31+E34+E36</f>
        <v>0</v>
      </c>
      <c r="F30" s="15">
        <f>+F31+F34+F36</f>
        <v>0</v>
      </c>
    </row>
    <row r="31" spans="1:7" s="11" customFormat="1" ht="31.5">
      <c r="A31" s="12">
        <v>13010000</v>
      </c>
      <c r="B31" s="13" t="s">
        <v>62</v>
      </c>
      <c r="C31" s="14">
        <f>D31+E31</f>
        <v>30000</v>
      </c>
      <c r="D31" s="15">
        <f>D33+D32</f>
        <v>30000</v>
      </c>
      <c r="E31" s="15">
        <f>E33</f>
        <v>0</v>
      </c>
      <c r="F31" s="15">
        <f>F33</f>
        <v>0</v>
      </c>
      <c r="G31" s="20"/>
    </row>
    <row r="32" spans="1:7" s="11" customFormat="1" ht="63">
      <c r="A32" s="16">
        <v>13010100</v>
      </c>
      <c r="B32" s="17" t="s">
        <v>77</v>
      </c>
      <c r="C32" s="18">
        <f t="shared" si="0"/>
        <v>10000</v>
      </c>
      <c r="D32" s="19">
        <v>10000</v>
      </c>
      <c r="E32" s="19"/>
      <c r="F32" s="19"/>
      <c r="G32" s="20"/>
    </row>
    <row r="33" spans="1:6" s="11" customFormat="1" ht="96.75" customHeight="1">
      <c r="A33" s="16">
        <v>13010200</v>
      </c>
      <c r="B33" s="17" t="s">
        <v>67</v>
      </c>
      <c r="C33" s="18">
        <f t="shared" si="0"/>
        <v>20000</v>
      </c>
      <c r="D33" s="19">
        <v>20000</v>
      </c>
      <c r="E33" s="19">
        <v>0</v>
      </c>
      <c r="F33" s="19">
        <v>0</v>
      </c>
    </row>
    <row r="34" spans="1:6" s="11" customFormat="1" ht="31.5">
      <c r="A34" s="12">
        <v>13030000</v>
      </c>
      <c r="B34" s="13" t="s">
        <v>66</v>
      </c>
      <c r="C34" s="14">
        <f>D34+E34</f>
        <v>200000</v>
      </c>
      <c r="D34" s="21">
        <f>+D35</f>
        <v>200000</v>
      </c>
      <c r="E34" s="21">
        <f>+E35</f>
        <v>0</v>
      </c>
      <c r="F34" s="21">
        <f>+F35</f>
        <v>0</v>
      </c>
    </row>
    <row r="35" spans="1:6" s="11" customFormat="1" ht="47.25">
      <c r="A35" s="16">
        <v>13030100</v>
      </c>
      <c r="B35" s="17" t="s">
        <v>64</v>
      </c>
      <c r="C35" s="18">
        <f t="shared" si="0"/>
        <v>200000</v>
      </c>
      <c r="D35" s="19">
        <v>200000</v>
      </c>
      <c r="E35" s="19"/>
      <c r="F35" s="19">
        <v>0</v>
      </c>
    </row>
    <row r="36" spans="1:6" s="11" customFormat="1" ht="31.5">
      <c r="A36" s="12">
        <v>13040000</v>
      </c>
      <c r="B36" s="13" t="s">
        <v>92</v>
      </c>
      <c r="C36" s="14">
        <f>D36+E36</f>
        <v>530400</v>
      </c>
      <c r="D36" s="15">
        <f>D37</f>
        <v>530400</v>
      </c>
      <c r="E36" s="15">
        <f>E37</f>
        <v>0</v>
      </c>
      <c r="F36" s="15">
        <f>F37</f>
        <v>0</v>
      </c>
    </row>
    <row r="37" spans="1:6" s="11" customFormat="1" ht="47.25">
      <c r="A37" s="16">
        <v>13040100</v>
      </c>
      <c r="B37" s="17" t="s">
        <v>65</v>
      </c>
      <c r="C37" s="18">
        <f t="shared" si="0"/>
        <v>530400</v>
      </c>
      <c r="D37" s="19">
        <v>530400</v>
      </c>
      <c r="E37" s="19"/>
      <c r="F37" s="19">
        <v>0</v>
      </c>
    </row>
    <row r="38" spans="1:6" s="11" customFormat="1" ht="31.5">
      <c r="A38" s="12">
        <v>14000000</v>
      </c>
      <c r="B38" s="13" t="s">
        <v>13</v>
      </c>
      <c r="C38" s="14">
        <f t="shared" si="0"/>
        <v>15200000</v>
      </c>
      <c r="D38" s="15">
        <f>+D43+D39+D41</f>
        <v>15200000</v>
      </c>
      <c r="E38" s="15">
        <f>+E43+E39+E41</f>
        <v>0</v>
      </c>
      <c r="F38" s="15">
        <f>+F43+F39+F41</f>
        <v>0</v>
      </c>
    </row>
    <row r="39" spans="1:6" s="11" customFormat="1" ht="47.25">
      <c r="A39" s="12">
        <v>14020000</v>
      </c>
      <c r="B39" s="13" t="s">
        <v>89</v>
      </c>
      <c r="C39" s="14">
        <f t="shared" si="0"/>
        <v>400000</v>
      </c>
      <c r="D39" s="15">
        <f>D40</f>
        <v>400000</v>
      </c>
      <c r="E39" s="15">
        <f>E40</f>
        <v>0</v>
      </c>
      <c r="F39" s="15">
        <f>F40</f>
        <v>0</v>
      </c>
    </row>
    <row r="40" spans="1:6" s="11" customFormat="1" ht="15.75">
      <c r="A40" s="16">
        <v>14021900</v>
      </c>
      <c r="B40" s="17" t="s">
        <v>90</v>
      </c>
      <c r="C40" s="18">
        <f t="shared" si="0"/>
        <v>400000</v>
      </c>
      <c r="D40" s="19">
        <v>400000</v>
      </c>
      <c r="E40" s="19">
        <v>0</v>
      </c>
      <c r="F40" s="19">
        <v>0</v>
      </c>
    </row>
    <row r="41" spans="1:6" s="11" customFormat="1" ht="47.25">
      <c r="A41" s="12">
        <v>14030000</v>
      </c>
      <c r="B41" s="13" t="s">
        <v>91</v>
      </c>
      <c r="C41" s="14">
        <f t="shared" si="0"/>
        <v>3000000</v>
      </c>
      <c r="D41" s="15">
        <f>D42</f>
        <v>3000000</v>
      </c>
      <c r="E41" s="15">
        <f>E42</f>
        <v>0</v>
      </c>
      <c r="F41" s="15">
        <f>F42</f>
        <v>0</v>
      </c>
    </row>
    <row r="42" spans="1:6" s="11" customFormat="1" ht="15.75">
      <c r="A42" s="16">
        <v>14031900</v>
      </c>
      <c r="B42" s="17" t="s">
        <v>90</v>
      </c>
      <c r="C42" s="18">
        <f t="shared" si="0"/>
        <v>3000000</v>
      </c>
      <c r="D42" s="19">
        <v>3000000</v>
      </c>
      <c r="E42" s="19">
        <v>0</v>
      </c>
      <c r="F42" s="19">
        <v>0</v>
      </c>
    </row>
    <row r="43" spans="1:6" s="11" customFormat="1" ht="49.5" customHeight="1">
      <c r="A43" s="12">
        <v>14040000</v>
      </c>
      <c r="B43" s="13" t="s">
        <v>14</v>
      </c>
      <c r="C43" s="14">
        <f t="shared" si="0"/>
        <v>11800000</v>
      </c>
      <c r="D43" s="15">
        <f>D44+D45</f>
        <v>11800000</v>
      </c>
      <c r="E43" s="15">
        <f>E44+E45</f>
        <v>0</v>
      </c>
      <c r="F43" s="15">
        <f>F44+F45</f>
        <v>0</v>
      </c>
    </row>
    <row r="44" spans="1:6" s="11" customFormat="1" ht="146.25" customHeight="1">
      <c r="A44" s="30">
        <v>14040100</v>
      </c>
      <c r="B44" s="31" t="s">
        <v>95</v>
      </c>
      <c r="C44" s="18">
        <f t="shared" si="0"/>
        <v>4800000</v>
      </c>
      <c r="D44" s="19">
        <v>4800000</v>
      </c>
      <c r="E44" s="19">
        <v>0</v>
      </c>
      <c r="F44" s="19">
        <v>0</v>
      </c>
    </row>
    <row r="45" spans="1:6" s="11" customFormat="1" ht="98.25" customHeight="1">
      <c r="A45" s="32">
        <v>14040200</v>
      </c>
      <c r="B45" s="31" t="s">
        <v>96</v>
      </c>
      <c r="C45" s="18">
        <f t="shared" si="0"/>
        <v>7000000</v>
      </c>
      <c r="D45" s="19">
        <v>7000000</v>
      </c>
      <c r="E45" s="19">
        <v>0</v>
      </c>
      <c r="F45" s="19">
        <v>0</v>
      </c>
    </row>
    <row r="46" spans="1:6" s="11" customFormat="1" ht="15.75">
      <c r="A46" s="12">
        <v>18000000</v>
      </c>
      <c r="B46" s="13" t="s">
        <v>15</v>
      </c>
      <c r="C46" s="14">
        <f t="shared" si="0"/>
        <v>59808900</v>
      </c>
      <c r="D46" s="15">
        <f>D47+D56+D59</f>
        <v>59808900</v>
      </c>
      <c r="E46" s="15">
        <f>E47+E56+E59</f>
        <v>0</v>
      </c>
      <c r="F46" s="15">
        <f>F47+F56+F59</f>
        <v>0</v>
      </c>
    </row>
    <row r="47" spans="1:6" s="11" customFormat="1" ht="15.75">
      <c r="A47" s="12">
        <v>18010000</v>
      </c>
      <c r="B47" s="13" t="s">
        <v>16</v>
      </c>
      <c r="C47" s="14">
        <f t="shared" si="0"/>
        <v>32765900</v>
      </c>
      <c r="D47" s="15">
        <f>SUM(D48:D55)</f>
        <v>32765900</v>
      </c>
      <c r="E47" s="15">
        <f>SUM(E48:E55)</f>
        <v>0</v>
      </c>
      <c r="F47" s="15">
        <f>SUM(F48:F55)</f>
        <v>0</v>
      </c>
    </row>
    <row r="48" spans="1:6" s="11" customFormat="1" ht="64.5" customHeight="1">
      <c r="A48" s="16">
        <v>18010100</v>
      </c>
      <c r="B48" s="22" t="s">
        <v>17</v>
      </c>
      <c r="C48" s="18">
        <f t="shared" si="0"/>
        <v>15400</v>
      </c>
      <c r="D48" s="19">
        <v>15400</v>
      </c>
      <c r="E48" s="19">
        <v>0</v>
      </c>
      <c r="F48" s="19">
        <v>0</v>
      </c>
    </row>
    <row r="49" spans="1:6" s="11" customFormat="1" ht="63">
      <c r="A49" s="16">
        <v>18010200</v>
      </c>
      <c r="B49" s="22" t="s">
        <v>18</v>
      </c>
      <c r="C49" s="18">
        <f t="shared" si="0"/>
        <v>200000</v>
      </c>
      <c r="D49" s="19">
        <v>200000</v>
      </c>
      <c r="E49" s="19">
        <v>0</v>
      </c>
      <c r="F49" s="19">
        <v>0</v>
      </c>
    </row>
    <row r="50" spans="1:6" s="11" customFormat="1" ht="63">
      <c r="A50" s="16">
        <v>18010300</v>
      </c>
      <c r="B50" s="22" t="s">
        <v>59</v>
      </c>
      <c r="C50" s="18">
        <f t="shared" si="0"/>
        <v>300000</v>
      </c>
      <c r="D50" s="19">
        <v>300000</v>
      </c>
      <c r="E50" s="19">
        <v>0</v>
      </c>
      <c r="F50" s="19">
        <v>0</v>
      </c>
    </row>
    <row r="51" spans="1:6" s="11" customFormat="1" ht="62.25" customHeight="1">
      <c r="A51" s="16">
        <v>18010400</v>
      </c>
      <c r="B51" s="22" t="s">
        <v>19</v>
      </c>
      <c r="C51" s="18">
        <f t="shared" si="0"/>
        <v>1211000</v>
      </c>
      <c r="D51" s="19">
        <v>1211000</v>
      </c>
      <c r="E51" s="19">
        <v>0</v>
      </c>
      <c r="F51" s="19">
        <v>0</v>
      </c>
    </row>
    <row r="52" spans="1:6" s="11" customFormat="1" ht="15.75">
      <c r="A52" s="16">
        <v>18010500</v>
      </c>
      <c r="B52" s="17" t="s">
        <v>20</v>
      </c>
      <c r="C52" s="18">
        <f t="shared" si="0"/>
        <v>22796000</v>
      </c>
      <c r="D52" s="19">
        <v>22796000</v>
      </c>
      <c r="E52" s="19">
        <v>0</v>
      </c>
      <c r="F52" s="19">
        <v>0</v>
      </c>
    </row>
    <row r="53" spans="1:6" s="11" customFormat="1" ht="15.75">
      <c r="A53" s="16">
        <v>18010600</v>
      </c>
      <c r="B53" s="17" t="s">
        <v>21</v>
      </c>
      <c r="C53" s="18">
        <f t="shared" si="0"/>
        <v>6313300</v>
      </c>
      <c r="D53" s="19">
        <v>6313300</v>
      </c>
      <c r="E53" s="19">
        <v>0</v>
      </c>
      <c r="F53" s="19">
        <v>0</v>
      </c>
    </row>
    <row r="54" spans="1:6" s="11" customFormat="1" ht="15.75">
      <c r="A54" s="16">
        <v>18010700</v>
      </c>
      <c r="B54" s="17" t="s">
        <v>22</v>
      </c>
      <c r="C54" s="18">
        <f t="shared" si="0"/>
        <v>260000</v>
      </c>
      <c r="D54" s="19">
        <v>260000</v>
      </c>
      <c r="E54" s="19">
        <v>0</v>
      </c>
      <c r="F54" s="19">
        <v>0</v>
      </c>
    </row>
    <row r="55" spans="1:6" s="11" customFormat="1" ht="15.75">
      <c r="A55" s="16">
        <v>18010900</v>
      </c>
      <c r="B55" s="17" t="s">
        <v>23</v>
      </c>
      <c r="C55" s="18">
        <f t="shared" si="0"/>
        <v>1670200</v>
      </c>
      <c r="D55" s="19">
        <v>1670200</v>
      </c>
      <c r="E55" s="19">
        <v>0</v>
      </c>
      <c r="F55" s="19">
        <v>0</v>
      </c>
    </row>
    <row r="56" spans="1:6" s="11" customFormat="1" ht="15.75">
      <c r="A56" s="12">
        <v>18030000</v>
      </c>
      <c r="B56" s="13" t="s">
        <v>24</v>
      </c>
      <c r="C56" s="14">
        <f t="shared" si="0"/>
        <v>110600</v>
      </c>
      <c r="D56" s="15">
        <f>D57+D58</f>
        <v>110600</v>
      </c>
      <c r="E56" s="15">
        <f>E57+E58</f>
        <v>0</v>
      </c>
      <c r="F56" s="15">
        <f>F57+F58</f>
        <v>0</v>
      </c>
    </row>
    <row r="57" spans="1:6" s="11" customFormat="1" ht="31.5">
      <c r="A57" s="16">
        <v>18030100</v>
      </c>
      <c r="B57" s="17" t="s">
        <v>25</v>
      </c>
      <c r="C57" s="18">
        <f t="shared" si="0"/>
        <v>10600</v>
      </c>
      <c r="D57" s="19">
        <v>10600</v>
      </c>
      <c r="E57" s="19">
        <v>0</v>
      </c>
      <c r="F57" s="19">
        <v>0</v>
      </c>
    </row>
    <row r="58" spans="1:6" s="11" customFormat="1" ht="31.5">
      <c r="A58" s="16">
        <v>18030200</v>
      </c>
      <c r="B58" s="17" t="s">
        <v>26</v>
      </c>
      <c r="C58" s="18">
        <f t="shared" si="0"/>
        <v>100000</v>
      </c>
      <c r="D58" s="19">
        <v>100000</v>
      </c>
      <c r="E58" s="19">
        <v>0</v>
      </c>
      <c r="F58" s="19">
        <v>0</v>
      </c>
    </row>
    <row r="59" spans="1:6" s="11" customFormat="1" ht="15.75">
      <c r="A59" s="12">
        <v>18050000</v>
      </c>
      <c r="B59" s="13" t="s">
        <v>27</v>
      </c>
      <c r="C59" s="14">
        <f t="shared" si="0"/>
        <v>26932400</v>
      </c>
      <c r="D59" s="15">
        <f>D60+D61+D62</f>
        <v>26932400</v>
      </c>
      <c r="E59" s="15">
        <f>E60+E61+E62</f>
        <v>0</v>
      </c>
      <c r="F59" s="15">
        <f>F60+F61+F62</f>
        <v>0</v>
      </c>
    </row>
    <row r="60" spans="1:6" s="11" customFormat="1" ht="15.75">
      <c r="A60" s="16">
        <v>18050300</v>
      </c>
      <c r="B60" s="17" t="s">
        <v>28</v>
      </c>
      <c r="C60" s="18">
        <f t="shared" si="0"/>
        <v>2100000</v>
      </c>
      <c r="D60" s="19">
        <v>2100000</v>
      </c>
      <c r="E60" s="19">
        <v>0</v>
      </c>
      <c r="F60" s="19">
        <v>0</v>
      </c>
    </row>
    <row r="61" spans="1:6" s="11" customFormat="1" ht="15.75">
      <c r="A61" s="16">
        <v>18050400</v>
      </c>
      <c r="B61" s="17" t="s">
        <v>29</v>
      </c>
      <c r="C61" s="18">
        <f t="shared" si="0"/>
        <v>24578900</v>
      </c>
      <c r="D61" s="19">
        <v>24578900</v>
      </c>
      <c r="E61" s="19">
        <v>0</v>
      </c>
      <c r="F61" s="19">
        <v>0</v>
      </c>
    </row>
    <row r="62" spans="1:6" s="11" customFormat="1" ht="96.75" customHeight="1">
      <c r="A62" s="16">
        <v>18050500</v>
      </c>
      <c r="B62" s="22" t="s">
        <v>30</v>
      </c>
      <c r="C62" s="18">
        <f t="shared" si="0"/>
        <v>253500</v>
      </c>
      <c r="D62" s="19">
        <v>253500</v>
      </c>
      <c r="E62" s="19">
        <v>0</v>
      </c>
      <c r="F62" s="19">
        <v>0</v>
      </c>
    </row>
    <row r="63" spans="1:6" s="11" customFormat="1" ht="15.75">
      <c r="A63" s="12">
        <v>19000000</v>
      </c>
      <c r="B63" s="13" t="s">
        <v>31</v>
      </c>
      <c r="C63" s="14">
        <f t="shared" si="0"/>
        <v>163500</v>
      </c>
      <c r="D63" s="15">
        <f>D64</f>
        <v>0</v>
      </c>
      <c r="E63" s="15">
        <f>E64</f>
        <v>163500</v>
      </c>
      <c r="F63" s="15">
        <f>F64</f>
        <v>0</v>
      </c>
    </row>
    <row r="64" spans="1:6" s="11" customFormat="1" ht="15.75">
      <c r="A64" s="12">
        <v>19010000</v>
      </c>
      <c r="B64" s="13" t="s">
        <v>32</v>
      </c>
      <c r="C64" s="14">
        <f t="shared" si="0"/>
        <v>163500</v>
      </c>
      <c r="D64" s="15">
        <f>D65+D66</f>
        <v>0</v>
      </c>
      <c r="E64" s="15">
        <f>E65+E66</f>
        <v>163500</v>
      </c>
      <c r="F64" s="15">
        <f>F65+F66</f>
        <v>0</v>
      </c>
    </row>
    <row r="65" spans="1:6" s="11" customFormat="1" ht="94.5">
      <c r="A65" s="16">
        <v>19010100</v>
      </c>
      <c r="B65" s="23" t="s">
        <v>78</v>
      </c>
      <c r="C65" s="18">
        <f t="shared" si="0"/>
        <v>20500</v>
      </c>
      <c r="D65" s="19">
        <v>0</v>
      </c>
      <c r="E65" s="19">
        <v>20500</v>
      </c>
      <c r="F65" s="19">
        <v>0</v>
      </c>
    </row>
    <row r="66" spans="1:6" s="11" customFormat="1" ht="63" customHeight="1">
      <c r="A66" s="16">
        <v>19010300</v>
      </c>
      <c r="B66" s="17" t="s">
        <v>33</v>
      </c>
      <c r="C66" s="18">
        <f aca="true" t="shared" si="1" ref="C66:C107">D66+E66</f>
        <v>143000</v>
      </c>
      <c r="D66" s="19">
        <v>0</v>
      </c>
      <c r="E66" s="19">
        <v>143000</v>
      </c>
      <c r="F66" s="19">
        <v>0</v>
      </c>
    </row>
    <row r="67" spans="1:6" s="11" customFormat="1" ht="15.75">
      <c r="A67" s="12">
        <v>20000000</v>
      </c>
      <c r="B67" s="13" t="s">
        <v>34</v>
      </c>
      <c r="C67" s="14">
        <f>C68+C74+C86+C83</f>
        <v>9097367</v>
      </c>
      <c r="D67" s="15">
        <f>D68+D74+D86+D83</f>
        <v>3153600</v>
      </c>
      <c r="E67" s="15">
        <f>E68+E74+E86+E83</f>
        <v>5943767</v>
      </c>
      <c r="F67" s="15">
        <f>F68+F74+F86+F83</f>
        <v>0</v>
      </c>
    </row>
    <row r="68" spans="1:6" s="11" customFormat="1" ht="31.5">
      <c r="A68" s="12">
        <v>21000000</v>
      </c>
      <c r="B68" s="13" t="s">
        <v>35</v>
      </c>
      <c r="C68" s="14">
        <f>D68+E68</f>
        <v>311500</v>
      </c>
      <c r="D68" s="15">
        <f>D69+D71</f>
        <v>311500</v>
      </c>
      <c r="E68" s="15">
        <f>E69+E71</f>
        <v>0</v>
      </c>
      <c r="F68" s="15">
        <f>F69+F71</f>
        <v>0</v>
      </c>
    </row>
    <row r="69" spans="1:6" s="11" customFormat="1" ht="141.75">
      <c r="A69" s="12">
        <v>21010000</v>
      </c>
      <c r="B69" s="13" t="s">
        <v>70</v>
      </c>
      <c r="C69" s="14">
        <f>D69+E69</f>
        <v>209500</v>
      </c>
      <c r="D69" s="15">
        <f>D70</f>
        <v>209500</v>
      </c>
      <c r="E69" s="15">
        <f>E70</f>
        <v>0</v>
      </c>
      <c r="F69" s="15">
        <f>F70</f>
        <v>0</v>
      </c>
    </row>
    <row r="70" spans="1:6" s="11" customFormat="1" ht="63">
      <c r="A70" s="16">
        <v>21010300</v>
      </c>
      <c r="B70" s="17" t="s">
        <v>36</v>
      </c>
      <c r="C70" s="18">
        <f t="shared" si="1"/>
        <v>209500</v>
      </c>
      <c r="D70" s="19">
        <v>209500</v>
      </c>
      <c r="E70" s="19">
        <v>0</v>
      </c>
      <c r="F70" s="19">
        <v>0</v>
      </c>
    </row>
    <row r="71" spans="1:6" s="11" customFormat="1" ht="15.75">
      <c r="A71" s="12">
        <v>21080000</v>
      </c>
      <c r="B71" s="13" t="s">
        <v>37</v>
      </c>
      <c r="C71" s="14">
        <f>D71+E71</f>
        <v>102000</v>
      </c>
      <c r="D71" s="15">
        <f>D72+D73</f>
        <v>102000</v>
      </c>
      <c r="E71" s="15">
        <f>E72+E73</f>
        <v>0</v>
      </c>
      <c r="F71" s="15">
        <f>F72+F73</f>
        <v>0</v>
      </c>
    </row>
    <row r="72" spans="1:6" s="11" customFormat="1" ht="22.5" customHeight="1">
      <c r="A72" s="16">
        <v>21081100</v>
      </c>
      <c r="B72" s="17" t="s">
        <v>38</v>
      </c>
      <c r="C72" s="18">
        <f t="shared" si="1"/>
        <v>100000</v>
      </c>
      <c r="D72" s="19">
        <v>100000</v>
      </c>
      <c r="E72" s="19">
        <v>0</v>
      </c>
      <c r="F72" s="19">
        <v>0</v>
      </c>
    </row>
    <row r="73" spans="1:6" s="11" customFormat="1" ht="83.25" customHeight="1">
      <c r="A73" s="32">
        <v>21082400</v>
      </c>
      <c r="B73" s="33" t="s">
        <v>97</v>
      </c>
      <c r="C73" s="18">
        <f t="shared" si="1"/>
        <v>2000</v>
      </c>
      <c r="D73" s="19">
        <v>2000</v>
      </c>
      <c r="E73" s="19">
        <v>0</v>
      </c>
      <c r="F73" s="19">
        <v>0</v>
      </c>
    </row>
    <row r="74" spans="1:6" s="11" customFormat="1" ht="47.25">
      <c r="A74" s="12">
        <v>22000000</v>
      </c>
      <c r="B74" s="13" t="s">
        <v>39</v>
      </c>
      <c r="C74" s="14">
        <f>D74+E74</f>
        <v>2830100</v>
      </c>
      <c r="D74" s="15">
        <f>D75+D78+D80</f>
        <v>2830100</v>
      </c>
      <c r="E74" s="15">
        <f>E75+E78+E80</f>
        <v>0</v>
      </c>
      <c r="F74" s="15">
        <f>F75+F78+F80</f>
        <v>0</v>
      </c>
    </row>
    <row r="75" spans="1:6" s="11" customFormat="1" ht="31.5">
      <c r="A75" s="12">
        <v>22010000</v>
      </c>
      <c r="B75" s="13" t="s">
        <v>40</v>
      </c>
      <c r="C75" s="14">
        <f>D75+E75</f>
        <v>1240000</v>
      </c>
      <c r="D75" s="15">
        <f>D76+D77</f>
        <v>1240000</v>
      </c>
      <c r="E75" s="15">
        <f>E76+E77</f>
        <v>0</v>
      </c>
      <c r="F75" s="15">
        <f>F76+F77</f>
        <v>0</v>
      </c>
    </row>
    <row r="76" spans="1:6" s="11" customFormat="1" ht="31.5">
      <c r="A76" s="16">
        <v>22012500</v>
      </c>
      <c r="B76" s="17" t="s">
        <v>41</v>
      </c>
      <c r="C76" s="18">
        <f t="shared" si="1"/>
        <v>1200000</v>
      </c>
      <c r="D76" s="19">
        <v>1200000</v>
      </c>
      <c r="E76" s="19">
        <v>0</v>
      </c>
      <c r="F76" s="19">
        <v>0</v>
      </c>
    </row>
    <row r="77" spans="1:6" s="11" customFormat="1" ht="47.25">
      <c r="A77" s="16">
        <v>22012600</v>
      </c>
      <c r="B77" s="22" t="s">
        <v>60</v>
      </c>
      <c r="C77" s="18">
        <f t="shared" si="1"/>
        <v>40000</v>
      </c>
      <c r="D77" s="19">
        <v>40000</v>
      </c>
      <c r="E77" s="19">
        <v>0</v>
      </c>
      <c r="F77" s="19">
        <v>0</v>
      </c>
    </row>
    <row r="78" spans="1:6" s="11" customFormat="1" ht="63">
      <c r="A78" s="12">
        <v>22080000</v>
      </c>
      <c r="B78" s="13" t="s">
        <v>42</v>
      </c>
      <c r="C78" s="14">
        <f t="shared" si="1"/>
        <v>1404900</v>
      </c>
      <c r="D78" s="15">
        <f>D79</f>
        <v>1404900</v>
      </c>
      <c r="E78" s="15">
        <f>E79</f>
        <v>0</v>
      </c>
      <c r="F78" s="15">
        <f>F79</f>
        <v>0</v>
      </c>
    </row>
    <row r="79" spans="1:6" s="11" customFormat="1" ht="63">
      <c r="A79" s="16">
        <v>22080400</v>
      </c>
      <c r="B79" s="17" t="s">
        <v>94</v>
      </c>
      <c r="C79" s="18">
        <f t="shared" si="1"/>
        <v>1404900</v>
      </c>
      <c r="D79" s="19">
        <v>1404900</v>
      </c>
      <c r="E79" s="19">
        <v>0</v>
      </c>
      <c r="F79" s="19">
        <v>0</v>
      </c>
    </row>
    <row r="80" spans="1:6" s="11" customFormat="1" ht="15.75">
      <c r="A80" s="12">
        <v>22090000</v>
      </c>
      <c r="B80" s="13" t="s">
        <v>43</v>
      </c>
      <c r="C80" s="14">
        <f t="shared" si="1"/>
        <v>185200</v>
      </c>
      <c r="D80" s="15">
        <f>D81+D82</f>
        <v>185200</v>
      </c>
      <c r="E80" s="15">
        <f>E81+E82</f>
        <v>0</v>
      </c>
      <c r="F80" s="15">
        <f>F81+F82</f>
        <v>0</v>
      </c>
    </row>
    <row r="81" spans="1:6" s="11" customFormat="1" ht="60.75" customHeight="1">
      <c r="A81" s="16">
        <v>22090100</v>
      </c>
      <c r="B81" s="17" t="s">
        <v>44</v>
      </c>
      <c r="C81" s="18">
        <f t="shared" si="1"/>
        <v>180000</v>
      </c>
      <c r="D81" s="19">
        <v>180000</v>
      </c>
      <c r="E81" s="19">
        <v>0</v>
      </c>
      <c r="F81" s="19">
        <v>0</v>
      </c>
    </row>
    <row r="82" spans="1:6" s="11" customFormat="1" ht="63">
      <c r="A82" s="16">
        <v>22090400</v>
      </c>
      <c r="B82" s="17" t="s">
        <v>45</v>
      </c>
      <c r="C82" s="18">
        <f t="shared" si="1"/>
        <v>5200</v>
      </c>
      <c r="D82" s="19">
        <v>5200</v>
      </c>
      <c r="E82" s="19">
        <v>0</v>
      </c>
      <c r="F82" s="19">
        <v>0</v>
      </c>
    </row>
    <row r="83" spans="1:6" s="11" customFormat="1" ht="15.75">
      <c r="A83" s="12">
        <v>24000000</v>
      </c>
      <c r="B83" s="13" t="s">
        <v>75</v>
      </c>
      <c r="C83" s="14">
        <f t="shared" si="1"/>
        <v>12000</v>
      </c>
      <c r="D83" s="15">
        <f aca="true" t="shared" si="2" ref="D83:F84">D84</f>
        <v>12000</v>
      </c>
      <c r="E83" s="15">
        <f t="shared" si="2"/>
        <v>0</v>
      </c>
      <c r="F83" s="15">
        <f t="shared" si="2"/>
        <v>0</v>
      </c>
    </row>
    <row r="84" spans="1:6" s="11" customFormat="1" ht="15.75">
      <c r="A84" s="12">
        <v>24060000</v>
      </c>
      <c r="B84" s="13" t="s">
        <v>76</v>
      </c>
      <c r="C84" s="14">
        <f t="shared" si="1"/>
        <v>12000</v>
      </c>
      <c r="D84" s="15">
        <f t="shared" si="2"/>
        <v>12000</v>
      </c>
      <c r="E84" s="15">
        <f t="shared" si="2"/>
        <v>0</v>
      </c>
      <c r="F84" s="15">
        <f t="shared" si="2"/>
        <v>0</v>
      </c>
    </row>
    <row r="85" spans="1:6" s="11" customFormat="1" ht="15.75">
      <c r="A85" s="16">
        <v>24060300</v>
      </c>
      <c r="B85" s="17" t="s">
        <v>76</v>
      </c>
      <c r="C85" s="18">
        <f t="shared" si="1"/>
        <v>12000</v>
      </c>
      <c r="D85" s="19">
        <v>12000</v>
      </c>
      <c r="E85" s="19">
        <v>0</v>
      </c>
      <c r="F85" s="19">
        <v>0</v>
      </c>
    </row>
    <row r="86" spans="1:6" s="11" customFormat="1" ht="31.5">
      <c r="A86" s="12">
        <v>25000000</v>
      </c>
      <c r="B86" s="13" t="s">
        <v>46</v>
      </c>
      <c r="C86" s="14">
        <f t="shared" si="1"/>
        <v>5943767</v>
      </c>
      <c r="D86" s="15">
        <f>D87</f>
        <v>0</v>
      </c>
      <c r="E86" s="15">
        <f>E87</f>
        <v>5943767</v>
      </c>
      <c r="F86" s="15">
        <f>F87</f>
        <v>0</v>
      </c>
    </row>
    <row r="87" spans="1:6" s="11" customFormat="1" ht="47.25">
      <c r="A87" s="12">
        <v>25010000</v>
      </c>
      <c r="B87" s="24" t="s">
        <v>47</v>
      </c>
      <c r="C87" s="14">
        <f t="shared" si="1"/>
        <v>5943767</v>
      </c>
      <c r="D87" s="15">
        <f>D88+D89</f>
        <v>0</v>
      </c>
      <c r="E87" s="15">
        <f>E88+E89</f>
        <v>5943767</v>
      </c>
      <c r="F87" s="15">
        <f>F88+F89</f>
        <v>0</v>
      </c>
    </row>
    <row r="88" spans="1:6" s="11" customFormat="1" ht="47.25">
      <c r="A88" s="16">
        <v>25010100</v>
      </c>
      <c r="B88" s="17" t="s">
        <v>48</v>
      </c>
      <c r="C88" s="18">
        <f t="shared" si="1"/>
        <v>5852286</v>
      </c>
      <c r="D88" s="19">
        <v>0</v>
      </c>
      <c r="E88" s="19">
        <v>5852286</v>
      </c>
      <c r="F88" s="19">
        <v>0</v>
      </c>
    </row>
    <row r="89" spans="1:6" s="11" customFormat="1" ht="31.5">
      <c r="A89" s="16">
        <v>25010300</v>
      </c>
      <c r="B89" s="17" t="s">
        <v>49</v>
      </c>
      <c r="C89" s="18">
        <f t="shared" si="1"/>
        <v>91481</v>
      </c>
      <c r="D89" s="19">
        <v>0</v>
      </c>
      <c r="E89" s="19">
        <v>91481</v>
      </c>
      <c r="F89" s="19">
        <v>0</v>
      </c>
    </row>
    <row r="90" spans="1:6" s="11" customFormat="1" ht="15.75">
      <c r="A90" s="38">
        <v>30000000</v>
      </c>
      <c r="B90" s="39" t="s">
        <v>107</v>
      </c>
      <c r="C90" s="14">
        <f t="shared" si="1"/>
        <v>3000</v>
      </c>
      <c r="D90" s="15">
        <f aca="true" t="shared" si="3" ref="D90:F92">D91</f>
        <v>0</v>
      </c>
      <c r="E90" s="15">
        <f t="shared" si="3"/>
        <v>3000</v>
      </c>
      <c r="F90" s="15">
        <f t="shared" si="3"/>
        <v>3000</v>
      </c>
    </row>
    <row r="91" spans="1:6" s="11" customFormat="1" ht="31.5">
      <c r="A91" s="38">
        <v>33000000</v>
      </c>
      <c r="B91" s="39" t="s">
        <v>108</v>
      </c>
      <c r="C91" s="14">
        <f t="shared" si="1"/>
        <v>3000</v>
      </c>
      <c r="D91" s="15">
        <f t="shared" si="3"/>
        <v>0</v>
      </c>
      <c r="E91" s="15">
        <f t="shared" si="3"/>
        <v>3000</v>
      </c>
      <c r="F91" s="15">
        <f t="shared" si="3"/>
        <v>3000</v>
      </c>
    </row>
    <row r="92" spans="1:6" s="11" customFormat="1" ht="15.75">
      <c r="A92" s="38">
        <v>33010000</v>
      </c>
      <c r="B92" s="39" t="s">
        <v>109</v>
      </c>
      <c r="C92" s="14">
        <f t="shared" si="1"/>
        <v>3000</v>
      </c>
      <c r="D92" s="15">
        <f t="shared" si="3"/>
        <v>0</v>
      </c>
      <c r="E92" s="15">
        <f t="shared" si="3"/>
        <v>3000</v>
      </c>
      <c r="F92" s="15">
        <f t="shared" si="3"/>
        <v>3000</v>
      </c>
    </row>
    <row r="93" spans="1:6" s="11" customFormat="1" ht="93.75" customHeight="1">
      <c r="A93" s="36">
        <v>33010100</v>
      </c>
      <c r="B93" s="37" t="s">
        <v>110</v>
      </c>
      <c r="C93" s="18">
        <f t="shared" si="1"/>
        <v>3000</v>
      </c>
      <c r="D93" s="19"/>
      <c r="E93" s="19">
        <v>3000</v>
      </c>
      <c r="F93" s="19">
        <v>3000</v>
      </c>
    </row>
    <row r="94" spans="1:6" s="11" customFormat="1" ht="15.75">
      <c r="A94" s="12">
        <v>50000000</v>
      </c>
      <c r="B94" s="13" t="s">
        <v>50</v>
      </c>
      <c r="C94" s="14">
        <f t="shared" si="1"/>
        <v>34300</v>
      </c>
      <c r="D94" s="15">
        <f>D95</f>
        <v>0</v>
      </c>
      <c r="E94" s="15">
        <f>E95</f>
        <v>34300</v>
      </c>
      <c r="F94" s="15">
        <f>F95</f>
        <v>0</v>
      </c>
    </row>
    <row r="95" spans="1:6" s="11" customFormat="1" ht="63.75" customHeight="1">
      <c r="A95" s="16">
        <v>50110000</v>
      </c>
      <c r="B95" s="17" t="s">
        <v>51</v>
      </c>
      <c r="C95" s="18">
        <f t="shared" si="1"/>
        <v>34300</v>
      </c>
      <c r="D95" s="19">
        <v>0</v>
      </c>
      <c r="E95" s="19">
        <v>34300</v>
      </c>
      <c r="F95" s="19">
        <v>0</v>
      </c>
    </row>
    <row r="96" spans="1:6" s="11" customFormat="1" ht="33" customHeight="1">
      <c r="A96" s="46" t="s">
        <v>71</v>
      </c>
      <c r="B96" s="47"/>
      <c r="C96" s="14">
        <f>D96+E96</f>
        <v>487233867</v>
      </c>
      <c r="D96" s="14">
        <f>D94+D67+D21+D90</f>
        <v>481089300</v>
      </c>
      <c r="E96" s="14">
        <f>E94+E67+E21+E90</f>
        <v>6144567</v>
      </c>
      <c r="F96" s="14">
        <f>F94+F67+F21+F90</f>
        <v>3000</v>
      </c>
    </row>
    <row r="97" spans="1:6" s="11" customFormat="1" ht="15.75">
      <c r="A97" s="12">
        <v>40000000</v>
      </c>
      <c r="B97" s="13" t="s">
        <v>53</v>
      </c>
      <c r="C97" s="14">
        <f t="shared" si="1"/>
        <v>73778538</v>
      </c>
      <c r="D97" s="15">
        <f aca="true" t="shared" si="4" ref="D97:F98">D98</f>
        <v>73778538</v>
      </c>
      <c r="E97" s="15">
        <f t="shared" si="4"/>
        <v>0</v>
      </c>
      <c r="F97" s="15">
        <f t="shared" si="4"/>
        <v>0</v>
      </c>
    </row>
    <row r="98" spans="1:6" s="11" customFormat="1" ht="15.75">
      <c r="A98" s="12">
        <v>41000000</v>
      </c>
      <c r="B98" s="13" t="s">
        <v>69</v>
      </c>
      <c r="C98" s="14">
        <f>C99+C101+C103</f>
        <v>73778538</v>
      </c>
      <c r="D98" s="15">
        <f>D99+D101+D103</f>
        <v>73778538</v>
      </c>
      <c r="E98" s="15">
        <f t="shared" si="4"/>
        <v>0</v>
      </c>
      <c r="F98" s="15">
        <f t="shared" si="4"/>
        <v>0</v>
      </c>
    </row>
    <row r="99" spans="1:6" s="11" customFormat="1" ht="31.5">
      <c r="A99" s="12">
        <v>41030000</v>
      </c>
      <c r="B99" s="13" t="s">
        <v>68</v>
      </c>
      <c r="C99" s="14">
        <f t="shared" si="1"/>
        <v>70796700</v>
      </c>
      <c r="D99" s="15">
        <f>SUM(D100:D100)</f>
        <v>70796700</v>
      </c>
      <c r="E99" s="15">
        <f>SUM(E100:E100)</f>
        <v>0</v>
      </c>
      <c r="F99" s="15">
        <f>SUM(F100:F100)</f>
        <v>0</v>
      </c>
    </row>
    <row r="100" spans="1:6" s="11" customFormat="1" ht="31.5">
      <c r="A100" s="16">
        <v>41033900</v>
      </c>
      <c r="B100" s="17" t="s">
        <v>54</v>
      </c>
      <c r="C100" s="18">
        <f t="shared" si="1"/>
        <v>70796700</v>
      </c>
      <c r="D100" s="19">
        <v>70796700</v>
      </c>
      <c r="E100" s="19">
        <v>0</v>
      </c>
      <c r="F100" s="19">
        <v>0</v>
      </c>
    </row>
    <row r="101" spans="1:6" s="11" customFormat="1" ht="31.5">
      <c r="A101" s="12">
        <v>41040000</v>
      </c>
      <c r="B101" s="13" t="s">
        <v>84</v>
      </c>
      <c r="C101" s="14">
        <f t="shared" si="1"/>
        <v>800044</v>
      </c>
      <c r="D101" s="15">
        <f>D102</f>
        <v>800044</v>
      </c>
      <c r="E101" s="15">
        <v>0</v>
      </c>
      <c r="F101" s="15">
        <v>0</v>
      </c>
    </row>
    <row r="102" spans="1:6" s="11" customFormat="1" ht="94.5">
      <c r="A102" s="16">
        <v>41040200</v>
      </c>
      <c r="B102" s="17" t="s">
        <v>85</v>
      </c>
      <c r="C102" s="18">
        <f t="shared" si="1"/>
        <v>800044</v>
      </c>
      <c r="D102" s="19">
        <v>800044</v>
      </c>
      <c r="E102" s="19"/>
      <c r="F102" s="19"/>
    </row>
    <row r="103" spans="1:6" s="11" customFormat="1" ht="31.5">
      <c r="A103" s="12">
        <v>41050000</v>
      </c>
      <c r="B103" s="13" t="s">
        <v>86</v>
      </c>
      <c r="C103" s="14">
        <f t="shared" si="1"/>
        <v>2181794</v>
      </c>
      <c r="D103" s="15">
        <f>SUM(D104:D107)</f>
        <v>2181794</v>
      </c>
      <c r="E103" s="15">
        <v>0</v>
      </c>
      <c r="F103" s="15">
        <v>0</v>
      </c>
    </row>
    <row r="104" spans="1:6" s="11" customFormat="1" ht="47.25" customHeight="1">
      <c r="A104" s="9">
        <v>41051000</v>
      </c>
      <c r="B104" s="29" t="s">
        <v>87</v>
      </c>
      <c r="C104" s="18">
        <f t="shared" si="1"/>
        <v>1324300</v>
      </c>
      <c r="D104" s="19">
        <v>1324300</v>
      </c>
      <c r="E104" s="19"/>
      <c r="F104" s="19"/>
    </row>
    <row r="105" spans="1:6" s="11" customFormat="1" ht="62.25" customHeight="1">
      <c r="A105" s="9">
        <v>41051200</v>
      </c>
      <c r="B105" s="28" t="s">
        <v>88</v>
      </c>
      <c r="C105" s="18">
        <f t="shared" si="1"/>
        <v>550715</v>
      </c>
      <c r="D105" s="19">
        <v>550715</v>
      </c>
      <c r="E105" s="19"/>
      <c r="F105" s="19"/>
    </row>
    <row r="106" spans="1:6" s="11" customFormat="1" ht="15.75">
      <c r="A106" s="9">
        <v>41053900</v>
      </c>
      <c r="B106" s="28" t="s">
        <v>93</v>
      </c>
      <c r="C106" s="18">
        <f t="shared" si="1"/>
        <v>218498</v>
      </c>
      <c r="D106" s="19">
        <v>218498</v>
      </c>
      <c r="E106" s="19"/>
      <c r="F106" s="19"/>
    </row>
    <row r="107" spans="1:6" s="11" customFormat="1" ht="94.5">
      <c r="A107" s="9">
        <v>41057700</v>
      </c>
      <c r="B107" s="40" t="s">
        <v>111</v>
      </c>
      <c r="C107" s="18">
        <f t="shared" si="1"/>
        <v>88281</v>
      </c>
      <c r="D107" s="19">
        <v>88281</v>
      </c>
      <c r="E107" s="19"/>
      <c r="F107" s="19"/>
    </row>
    <row r="108" spans="1:6" s="11" customFormat="1" ht="28.5" customHeight="1">
      <c r="A108" s="25" t="s">
        <v>52</v>
      </c>
      <c r="B108" s="26"/>
      <c r="C108" s="14">
        <f>D108+E108</f>
        <v>561012405</v>
      </c>
      <c r="D108" s="14">
        <f>D96+D97</f>
        <v>554867838</v>
      </c>
      <c r="E108" s="14">
        <f>E96+E97</f>
        <v>6144567</v>
      </c>
      <c r="F108" s="14">
        <f>F96+F97</f>
        <v>3000</v>
      </c>
    </row>
    <row r="109" ht="12.75">
      <c r="D109" s="8"/>
    </row>
    <row r="110" ht="12.75">
      <c r="D110" s="8"/>
    </row>
    <row r="111" spans="1:6" ht="18.75">
      <c r="A111" s="4" t="s">
        <v>55</v>
      </c>
      <c r="B111" s="4"/>
      <c r="C111" s="5"/>
      <c r="D111" s="4"/>
      <c r="E111" s="4" t="s">
        <v>82</v>
      </c>
      <c r="F111" s="4"/>
    </row>
    <row r="112" spans="1:6" ht="18.75">
      <c r="A112" s="4"/>
      <c r="B112" s="4"/>
      <c r="C112" s="5"/>
      <c r="D112" s="4"/>
      <c r="E112" s="4"/>
      <c r="F112" s="4"/>
    </row>
    <row r="113" spans="1:6" ht="18.75">
      <c r="A113" s="41" t="s">
        <v>56</v>
      </c>
      <c r="B113" s="41"/>
      <c r="C113" s="3"/>
      <c r="D113" s="3"/>
      <c r="E113" s="3"/>
      <c r="F113" s="3"/>
    </row>
    <row r="114" spans="1:6" ht="18.75">
      <c r="A114" s="4" t="s">
        <v>57</v>
      </c>
      <c r="B114" s="4"/>
      <c r="C114" s="4"/>
      <c r="D114" s="4"/>
      <c r="E114" s="6"/>
      <c r="F114" s="7"/>
    </row>
    <row r="115" spans="1:6" ht="18.75">
      <c r="A115" s="4" t="s">
        <v>58</v>
      </c>
      <c r="B115" s="4"/>
      <c r="C115" s="3"/>
      <c r="D115" s="3"/>
      <c r="E115" s="4" t="s">
        <v>79</v>
      </c>
      <c r="F115" s="3"/>
    </row>
  </sheetData>
  <sheetProtection/>
  <mergeCells count="17">
    <mergeCell ref="C10:F10"/>
    <mergeCell ref="A13:F13"/>
    <mergeCell ref="D17:D19"/>
    <mergeCell ref="A14:B14"/>
    <mergeCell ref="A15:B15"/>
    <mergeCell ref="A96:B96"/>
    <mergeCell ref="C4:F4"/>
    <mergeCell ref="E17:F17"/>
    <mergeCell ref="E18:E19"/>
    <mergeCell ref="F18:F19"/>
    <mergeCell ref="C5:F5"/>
    <mergeCell ref="C8:F8"/>
    <mergeCell ref="C9:F9"/>
    <mergeCell ref="A113:B113"/>
    <mergeCell ref="A17:A19"/>
    <mergeCell ref="B17:B19"/>
    <mergeCell ref="C17:C19"/>
  </mergeCells>
  <hyperlinks>
    <hyperlink ref="B73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2023-05-02T11:29:41Z</cp:lastPrinted>
  <dcterms:created xsi:type="dcterms:W3CDTF">2015-12-14T12:54:54Z</dcterms:created>
  <dcterms:modified xsi:type="dcterms:W3CDTF">2023-05-02T11:29:43Z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